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2035" windowHeight="13740"/>
  </bookViews>
  <sheets>
    <sheet name="SEO ROI Worksheet" sheetId="1" r:id="rId1"/>
  </sheets>
  <calcPr calcId="125725"/>
</workbook>
</file>

<file path=xl/calcChain.xml><?xml version="1.0" encoding="utf-8"?>
<calcChain xmlns="http://schemas.openxmlformats.org/spreadsheetml/2006/main">
  <c r="M7" i="1"/>
  <c r="M3" l="1"/>
  <c r="D4" l="1"/>
  <c r="E4" s="1"/>
  <c r="C5"/>
  <c r="C8"/>
  <c r="F4" l="1"/>
  <c r="G4" s="1"/>
  <c r="H4" s="1"/>
  <c r="I4" s="1"/>
  <c r="J4" s="1"/>
  <c r="K4" s="1"/>
  <c r="L4" s="1"/>
  <c r="C9"/>
  <c r="E5"/>
  <c r="D8"/>
  <c r="D9" s="1"/>
  <c r="D10" s="1"/>
  <c r="E8"/>
  <c r="E9" s="1"/>
  <c r="E10" s="1"/>
  <c r="D5"/>
  <c r="M4" l="1"/>
  <c r="F5"/>
  <c r="C10"/>
  <c r="F8"/>
  <c r="F9" l="1"/>
  <c r="H5"/>
  <c r="H8"/>
  <c r="H9" s="1"/>
  <c r="H10" s="1"/>
  <c r="G5"/>
  <c r="G8"/>
  <c r="G9" s="1"/>
  <c r="G10" s="1"/>
  <c r="F10" l="1"/>
  <c r="I5"/>
  <c r="I8"/>
  <c r="I9" l="1"/>
  <c r="J5"/>
  <c r="J8"/>
  <c r="J9" s="1"/>
  <c r="J10" s="1"/>
  <c r="I10" l="1"/>
  <c r="K8"/>
  <c r="K5"/>
  <c r="K9" l="1"/>
  <c r="L5"/>
  <c r="M5" s="1"/>
  <c r="L8"/>
  <c r="L9" s="1"/>
  <c r="L10" s="1"/>
  <c r="M8" l="1"/>
  <c r="K10"/>
  <c r="M9"/>
  <c r="M10" s="1"/>
</calcChain>
</file>

<file path=xl/sharedStrings.xml><?xml version="1.0" encoding="utf-8"?>
<sst xmlns="http://schemas.openxmlformats.org/spreadsheetml/2006/main" count="20" uniqueCount="20">
  <si>
    <t>Cost</t>
  </si>
  <si>
    <t>Conversion Rate</t>
  </si>
  <si>
    <t>Traffic</t>
  </si>
  <si>
    <t>AOV</t>
  </si>
  <si>
    <t>New Accounts</t>
  </si>
  <si>
    <t>Revenue</t>
  </si>
  <si>
    <t>ROI</t>
  </si>
  <si>
    <t>Profit</t>
  </si>
  <si>
    <t>Total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</si>
  <si>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</si>
  <si>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</si>
  <si>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</si>
  <si>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</si>
  <si>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</si>
  <si>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</si>
  <si>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</si>
  <si>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</si>
  <si>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</si>
  <si>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</si>
  <si>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Leverable.com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</si>
</sst>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ROI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'SEO ROI Worksheet'!$B$10</c:f>
              <c:strCache>
                <c:ptCount val="1"/>
                <c:pt idx="0">
                  <c:v>ROI</c:v>
                </c:pt>
              </c:strCache>
            </c:strRef>
          </c:tx>
          <c:marker>
            <c:symbol val="none"/>
          </c:marker>
          <c:val>
            <c:numRef>
              <c:f>'SEO ROI Worksheet'!$C$10:$L$10</c:f>
              <c:numCache>
                <c:formatCode>0%</c:formatCode>
                <c:ptCount val="10"/>
                <c:pt idx="0">
                  <c:v>-0.16666666666666666</c:v>
                </c:pt>
                <c:pt idx="1">
                  <c:v>0.66666666666666663</c:v>
                </c:pt>
                <c:pt idx="2">
                  <c:v>1.5</c:v>
                </c:pt>
                <c:pt idx="3">
                  <c:v>2.75</c:v>
                </c:pt>
                <c:pt idx="4">
                  <c:v>4.625</c:v>
                </c:pt>
                <c:pt idx="5">
                  <c:v>7.4375</c:v>
                </c:pt>
                <c:pt idx="6">
                  <c:v>11.65625</c:v>
                </c:pt>
                <c:pt idx="7">
                  <c:v>17.984375</c:v>
                </c:pt>
                <c:pt idx="8">
                  <c:v>27.4765625</c:v>
                </c:pt>
                <c:pt idx="9">
                  <c:v>41.71484375</c:v>
                </c:pt>
              </c:numCache>
            </c:numRef>
          </c:val>
        </c:ser>
        <c:marker val="1"/>
        <c:axId val="73440640"/>
        <c:axId val="91060096"/>
      </c:lineChart>
      <c:catAx>
        <c:axId val="73440640"/>
        <c:scaling>
          <c:orientation val="minMax"/>
        </c:scaling>
        <c:axPos val="b"/>
        <c:tickLblPos val="nextTo"/>
        <c:crossAx val="91060096"/>
        <c:crosses val="autoZero"/>
        <c:auto val="1"/>
        <c:lblAlgn val="ctr"/>
        <c:lblOffset val="100"/>
      </c:catAx>
      <c:valAx>
        <c:axId val="91060096"/>
        <c:scaling>
          <c:orientation val="minMax"/>
        </c:scaling>
        <c:axPos val="l"/>
        <c:majorGridlines/>
        <c:numFmt formatCode="0%" sourceLinked="1"/>
        <c:tickLblPos val="nextTo"/>
        <c:crossAx val="73440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9525</xdr:rowOff>
    </xdr:from>
    <xdr:to>
      <xdr:col>11</xdr:col>
      <xdr:colOff>304800</xdr:colOff>
      <xdr:row>29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Normal="100" workbookViewId="0"/>
  </sheetViews>
  <sheetFormatPr defaultRowHeight="15"/>
  <cols>
    <col min="1" max="1" width="5.42578125" style="1" customWidth="1"/>
    <col min="2" max="2" width="15.140625" style="1" customWidth="1"/>
    <col min="3" max="7" width="8" style="1" customWidth="1"/>
    <col min="8" max="8" width="9.140625" style="1" customWidth="1"/>
    <col min="9" max="9" width="9" style="1" customWidth="1"/>
    <col min="10" max="10" width="9.140625" style="1" customWidth="1"/>
    <col min="11" max="12" width="9" style="1" customWidth="1"/>
    <col min="13" max="13" width="10.7109375" style="1" customWidth="1"/>
    <col min="14" max="14" width="9.140625" style="1"/>
    <col min="15" max="15" width="9.140625" style="1" customWidth="1"/>
    <col min="16" max="16384" width="9.140625" style="1"/>
  </cols>
  <sheetData>
    <row r="2" spans="2:13">
      <c r="B2" s="2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8</v>
      </c>
    </row>
    <row r="3" spans="2:13">
      <c r="B3" s="4" t="s">
        <v>0</v>
      </c>
      <c r="C3" s="5">
        <v>12000</v>
      </c>
      <c r="D3" s="5">
        <v>12000</v>
      </c>
      <c r="E3" s="5">
        <v>12000</v>
      </c>
      <c r="F3" s="5">
        <v>12000</v>
      </c>
      <c r="G3" s="5">
        <v>12000</v>
      </c>
      <c r="H3" s="5">
        <v>12000</v>
      </c>
      <c r="I3" s="5">
        <v>12000</v>
      </c>
      <c r="J3" s="5">
        <v>12000</v>
      </c>
      <c r="K3" s="5">
        <v>12000</v>
      </c>
      <c r="L3" s="5">
        <v>12000</v>
      </c>
      <c r="M3" s="5">
        <f>SUM(C3:L3)</f>
        <v>120000</v>
      </c>
    </row>
    <row r="4" spans="2:13">
      <c r="B4" s="4" t="s">
        <v>2</v>
      </c>
      <c r="C4" s="9">
        <v>10000</v>
      </c>
      <c r="D4" s="9">
        <f>C4*2</f>
        <v>20000</v>
      </c>
      <c r="E4" s="9">
        <f t="shared" ref="E4:L4" si="0">D4*1.5</f>
        <v>30000</v>
      </c>
      <c r="F4" s="9">
        <f t="shared" si="0"/>
        <v>45000</v>
      </c>
      <c r="G4" s="9">
        <f t="shared" si="0"/>
        <v>67500</v>
      </c>
      <c r="H4" s="9">
        <f t="shared" si="0"/>
        <v>101250</v>
      </c>
      <c r="I4" s="9">
        <f t="shared" si="0"/>
        <v>151875</v>
      </c>
      <c r="J4" s="9">
        <f t="shared" si="0"/>
        <v>227812.5</v>
      </c>
      <c r="K4" s="9">
        <f t="shared" si="0"/>
        <v>341718.75</v>
      </c>
      <c r="L4" s="9">
        <f t="shared" si="0"/>
        <v>512578.125</v>
      </c>
      <c r="M4" s="9">
        <f>SUM(C4:L4)</f>
        <v>1507734.375</v>
      </c>
    </row>
    <row r="5" spans="2:13">
      <c r="B5" s="4" t="s">
        <v>4</v>
      </c>
      <c r="C5" s="9">
        <f>C4*C7</f>
        <v>100</v>
      </c>
      <c r="D5" s="9">
        <f t="shared" ref="D5:H5" si="1">D4*D7</f>
        <v>200</v>
      </c>
      <c r="E5" s="9">
        <f t="shared" si="1"/>
        <v>300</v>
      </c>
      <c r="F5" s="9">
        <f t="shared" si="1"/>
        <v>450</v>
      </c>
      <c r="G5" s="9">
        <f t="shared" si="1"/>
        <v>675</v>
      </c>
      <c r="H5" s="9">
        <f t="shared" si="1"/>
        <v>1012.5</v>
      </c>
      <c r="I5" s="9">
        <f t="shared" ref="I5" si="2">I4*I7</f>
        <v>1518.75</v>
      </c>
      <c r="J5" s="9">
        <f t="shared" ref="J5" si="3">J4*J7</f>
        <v>2278.125</v>
      </c>
      <c r="K5" s="9">
        <f t="shared" ref="K5" si="4">K4*K7</f>
        <v>3417.1875</v>
      </c>
      <c r="L5" s="9">
        <f t="shared" ref="L5" si="5">L4*L7</f>
        <v>5125.78125</v>
      </c>
      <c r="M5" s="9">
        <f>SUM(C5:L5)</f>
        <v>15077.34375</v>
      </c>
    </row>
    <row r="6" spans="2:13">
      <c r="B6" s="4" t="s">
        <v>3</v>
      </c>
      <c r="C6" s="6">
        <v>100</v>
      </c>
      <c r="D6" s="6">
        <v>100</v>
      </c>
      <c r="E6" s="6">
        <v>100</v>
      </c>
      <c r="F6" s="6">
        <v>100</v>
      </c>
      <c r="G6" s="6">
        <v>100</v>
      </c>
      <c r="H6" s="6">
        <v>100</v>
      </c>
      <c r="I6" s="6">
        <v>100</v>
      </c>
      <c r="J6" s="6">
        <v>100</v>
      </c>
      <c r="K6" s="6">
        <v>100</v>
      </c>
      <c r="L6" s="6">
        <v>100</v>
      </c>
      <c r="M6" s="6">
        <v>100</v>
      </c>
    </row>
    <row r="7" spans="2:13">
      <c r="B7" s="4" t="s">
        <v>1</v>
      </c>
      <c r="C7" s="8">
        <v>0.01</v>
      </c>
      <c r="D7" s="8">
        <v>0.01</v>
      </c>
      <c r="E7" s="8">
        <v>0.01</v>
      </c>
      <c r="F7" s="8">
        <v>0.01</v>
      </c>
      <c r="G7" s="8">
        <v>0.01</v>
      </c>
      <c r="H7" s="8">
        <v>0.01</v>
      </c>
      <c r="I7" s="8">
        <v>0.01</v>
      </c>
      <c r="J7" s="8">
        <v>0.01</v>
      </c>
      <c r="K7" s="8">
        <v>0.01</v>
      </c>
      <c r="L7" s="8">
        <v>0.01</v>
      </c>
      <c r="M7" s="8">
        <f>0.01</f>
        <v>0.01</v>
      </c>
    </row>
    <row r="8" spans="2:13">
      <c r="B8" s="4" t="s">
        <v>5</v>
      </c>
      <c r="C8" s="6">
        <f>C4*C6*C7</f>
        <v>10000</v>
      </c>
      <c r="D8" s="6">
        <f t="shared" ref="D8:H8" si="6">D4*D6*D7</f>
        <v>20000</v>
      </c>
      <c r="E8" s="6">
        <f t="shared" si="6"/>
        <v>30000</v>
      </c>
      <c r="F8" s="6">
        <f t="shared" si="6"/>
        <v>45000</v>
      </c>
      <c r="G8" s="6">
        <f t="shared" si="6"/>
        <v>67500</v>
      </c>
      <c r="H8" s="6">
        <f t="shared" si="6"/>
        <v>101250</v>
      </c>
      <c r="I8" s="6">
        <f t="shared" ref="I8" si="7">I4*I6*I7</f>
        <v>151875</v>
      </c>
      <c r="J8" s="6">
        <f t="shared" ref="J8" si="8">J4*J6*J7</f>
        <v>227812.5</v>
      </c>
      <c r="K8" s="6">
        <f t="shared" ref="K8" si="9">K4*K6*K7</f>
        <v>341718.75</v>
      </c>
      <c r="L8" s="6">
        <f t="shared" ref="L8" si="10">L4*L6*L7</f>
        <v>512578.125</v>
      </c>
      <c r="M8" s="6">
        <f>SUM(C8:L8)</f>
        <v>1507734.375</v>
      </c>
    </row>
    <row r="9" spans="2:13">
      <c r="B9" s="4" t="s">
        <v>7</v>
      </c>
      <c r="C9" s="6">
        <f>(C8-C3)</f>
        <v>-2000</v>
      </c>
      <c r="D9" s="6">
        <f t="shared" ref="D9:L9" si="11">(D8-D3)</f>
        <v>8000</v>
      </c>
      <c r="E9" s="6">
        <f t="shared" si="11"/>
        <v>18000</v>
      </c>
      <c r="F9" s="6">
        <f t="shared" si="11"/>
        <v>33000</v>
      </c>
      <c r="G9" s="6">
        <f t="shared" si="11"/>
        <v>55500</v>
      </c>
      <c r="H9" s="6">
        <f t="shared" si="11"/>
        <v>89250</v>
      </c>
      <c r="I9" s="6">
        <f t="shared" si="11"/>
        <v>139875</v>
      </c>
      <c r="J9" s="6">
        <f t="shared" si="11"/>
        <v>215812.5</v>
      </c>
      <c r="K9" s="6">
        <f t="shared" si="11"/>
        <v>329718.75</v>
      </c>
      <c r="L9" s="6">
        <f t="shared" si="11"/>
        <v>500578.125</v>
      </c>
      <c r="M9" s="6">
        <f>SUM(C9:L9)</f>
        <v>1387734.375</v>
      </c>
    </row>
    <row r="10" spans="2:13">
      <c r="B10" s="4" t="s">
        <v>6</v>
      </c>
      <c r="C10" s="7">
        <f>C9/C3</f>
        <v>-0.16666666666666666</v>
      </c>
      <c r="D10" s="7">
        <f t="shared" ref="D10:L10" si="12">D9/D3</f>
        <v>0.66666666666666663</v>
      </c>
      <c r="E10" s="7">
        <f t="shared" si="12"/>
        <v>1.5</v>
      </c>
      <c r="F10" s="7">
        <f t="shared" si="12"/>
        <v>2.75</v>
      </c>
      <c r="G10" s="7">
        <f t="shared" si="12"/>
        <v>4.625</v>
      </c>
      <c r="H10" s="7">
        <f t="shared" si="12"/>
        <v>7.4375</v>
      </c>
      <c r="I10" s="7">
        <f t="shared" si="12"/>
        <v>11.65625</v>
      </c>
      <c r="J10" s="7">
        <f t="shared" si="12"/>
        <v>17.984375</v>
      </c>
      <c r="K10" s="7">
        <f t="shared" si="12"/>
        <v>27.4765625</v>
      </c>
      <c r="L10" s="7">
        <f t="shared" si="12"/>
        <v>41.71484375</v>
      </c>
      <c r="M10" s="7">
        <f>M9/M3</f>
        <v>11.564453125</v>
      </c>
    </row>
    <row r="32" spans="2:2">
      <c r="B32" s="1" t="s">
        <v>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SEO ROI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Leverable, Inc. Confidential</dc:creator>
  <cp:lastModifiedBy>Leverable.com</cp:lastModifiedBy>
  <dcterms:created xsi:type="dcterms:W3CDTF">2011-07-22T03:55:56Z</dcterms:created>
  <dcterms:modified xsi:type="dcterms:W3CDTF">2014-04-29T03:55:43Z</dcterms:modified>
</cp:coreProperties>
</file>